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LUISA ARCHIVOS 2001-2017 7dic\ARCHIVOS 2018\TESORERIA\INFORME RENDICION DE CUENTAS 2017\"/>
    </mc:Choice>
  </mc:AlternateContent>
  <bookViews>
    <workbookView xWindow="0" yWindow="0" windowWidth="28770" windowHeight="12060"/>
  </bookViews>
  <sheets>
    <sheet name="exponer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6" l="1"/>
  <c r="C39" i="6" s="1"/>
  <c r="C30" i="6"/>
  <c r="C14" i="6"/>
  <c r="C8" i="6"/>
  <c r="C6" i="6"/>
  <c r="C33" i="6"/>
  <c r="B36" i="6"/>
  <c r="B34" i="6"/>
  <c r="B29" i="6"/>
  <c r="B28" i="6"/>
  <c r="B18" i="6"/>
  <c r="B16" i="6"/>
  <c r="B27" i="6"/>
  <c r="B26" i="6"/>
  <c r="C37" i="6"/>
  <c r="B32" i="6"/>
  <c r="B39" i="6" l="1"/>
</calcChain>
</file>

<file path=xl/sharedStrings.xml><?xml version="1.0" encoding="utf-8"?>
<sst xmlns="http://schemas.openxmlformats.org/spreadsheetml/2006/main" count="35" uniqueCount="35">
  <si>
    <t>CONCEPTO DEL GASTO</t>
  </si>
  <si>
    <t>Construcción, mantenimiento y adecuación de establecimientos educativos oficiales.</t>
  </si>
  <si>
    <t>Funcionamiento de los establecimientos educativos oficiales, con excepción de servicios públicos.</t>
  </si>
  <si>
    <t>Actividades científicas, deportivas y culturales</t>
  </si>
  <si>
    <t>TOTAL</t>
  </si>
  <si>
    <t>Compra de elementos deportivos</t>
  </si>
  <si>
    <t xml:space="preserve">Compra de archivadores </t>
  </si>
  <si>
    <t>Compra de extintores</t>
  </si>
  <si>
    <t>Compra de sonido para la sede El Diviso</t>
  </si>
  <si>
    <t>Restauración alcantarillado  aguas servidas sede secundaria</t>
  </si>
  <si>
    <t>Adecuación salon de audivisuales</t>
  </si>
  <si>
    <t>Mantenimientos redes electricas sede Palmito</t>
  </si>
  <si>
    <t xml:space="preserve">Sistematización de notas  y plataforma </t>
  </si>
  <si>
    <t>Impresiones y publicaciones  (diplomas, menciones, carpetas, placas conmemorativos para toda la IE Pantanos)</t>
  </si>
  <si>
    <t>Servicio de fotocopias, digitacion de matricula encuadernacion de libros)</t>
  </si>
  <si>
    <t>Honorarios contador</t>
  </si>
  <si>
    <t>Seguros</t>
  </si>
  <si>
    <t>Ferreteria</t>
  </si>
  <si>
    <t>Materiales para el aseo</t>
  </si>
  <si>
    <t>Botiquin</t>
  </si>
  <si>
    <t>Mantenimiento de mobiliario, software y equipos</t>
  </si>
  <si>
    <t>Mantenimiento computadores</t>
  </si>
  <si>
    <t>Mantenimiento pupitres y recarga extintores</t>
  </si>
  <si>
    <t>VALOR EJECUTADO</t>
  </si>
  <si>
    <t xml:space="preserve">Servicios publicos </t>
  </si>
  <si>
    <t>Energia Electrica</t>
  </si>
  <si>
    <t>Servicio de agua</t>
  </si>
  <si>
    <t>Servicio de Internet</t>
  </si>
  <si>
    <t>Dotación pedagógica de los Establecimientos Educativos: Mobiliarios, textos, bibliotecas, materiales didácticos audiovisuales, muebles y papeleria</t>
  </si>
  <si>
    <t>Papeleria</t>
  </si>
  <si>
    <t>Gastos financiero</t>
  </si>
  <si>
    <t>Pintura de las sedes  Pantanos Primaria, Secundaria, Santa Barbara</t>
  </si>
  <si>
    <t>INGRESOS RECIBIDOS EN LA VIGENCIA 2018</t>
  </si>
  <si>
    <t>Proyecto de emprendimiento  y otros</t>
  </si>
  <si>
    <t>Mantenimiento generales (zonas verdes, arreglo de daños de estudiantes)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</si>
</sst>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Franklin Gothic Book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Franklin Gothic Book"/>
      <family val="2"/>
    </font>
    <font>
      <b/>
      <sz val="12"/>
      <color rgb="FF000000"/>
      <name val="Franklin Gothic Book"/>
      <family val="2"/>
    </font>
    <font>
      <sz val="16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3" fontId="2" fillId="3" borderId="2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vertical="center" wrapText="1"/>
    </xf>
    <xf numFmtId="3" fontId="7" fillId="4" borderId="3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39"/>
  <sheetViews>
    <sheetView tabSelected="1" workbookViewId="0">
      <selection activeCell="A16" sqref="A16"/>
    </sheetView>
  </sheetViews>
  <sheetFormatPr baseColWidth="10" defaultRowHeight="15" x14ac:dyDescent="0.25"/>
  <cols>
    <col min="1" max="1" width="58.5703125" customWidth="1"/>
    <col min="2" max="2" width="16" style="3" customWidth="1"/>
    <col min="3" max="3" width="19.7109375" customWidth="1"/>
  </cols>
  <sheetData>
    <row r="6" spans="1:3" ht="21" x14ac:dyDescent="0.35">
      <c r="A6" s="15" t="s">
        <v>32</v>
      </c>
      <c r="B6" s="15"/>
      <c r="C6" s="11">
        <f>66958961+8083386+10890351+1833494+9233730</f>
        <v>96999922</v>
      </c>
    </row>
    <row r="7" spans="1:3" ht="30.75" customHeight="1" thickBot="1" x14ac:dyDescent="0.3">
      <c r="A7" s="13" t="s">
        <v>0</v>
      </c>
      <c r="B7" s="14" t="s">
        <v>23</v>
      </c>
      <c r="C7" s="2"/>
    </row>
    <row r="8" spans="1:3" ht="42.75" customHeight="1" thickBot="1" x14ac:dyDescent="0.3">
      <c r="A8" s="1" t="s">
        <v>28</v>
      </c>
      <c r="B8" s="5"/>
      <c r="C8" s="6">
        <f>+B9+B10+B11+B12+B13</f>
        <v>12566790</v>
      </c>
    </row>
    <row r="9" spans="1:3" ht="21" customHeight="1" thickBot="1" x14ac:dyDescent="0.3">
      <c r="A9" s="4" t="s">
        <v>5</v>
      </c>
      <c r="B9" s="7">
        <v>3870000</v>
      </c>
      <c r="C9" s="8"/>
    </row>
    <row r="10" spans="1:3" ht="21" customHeight="1" thickBot="1" x14ac:dyDescent="0.3">
      <c r="A10" s="4" t="s">
        <v>6</v>
      </c>
      <c r="B10" s="7">
        <v>2495000</v>
      </c>
      <c r="C10" s="8"/>
    </row>
    <row r="11" spans="1:3" ht="21" customHeight="1" thickBot="1" x14ac:dyDescent="0.3">
      <c r="A11" s="4" t="s">
        <v>7</v>
      </c>
      <c r="B11" s="7">
        <v>495000</v>
      </c>
      <c r="C11" s="8"/>
    </row>
    <row r="12" spans="1:3" ht="21" customHeight="1" thickBot="1" x14ac:dyDescent="0.3">
      <c r="A12" s="4" t="s">
        <v>8</v>
      </c>
      <c r="B12" s="7">
        <v>848000</v>
      </c>
      <c r="C12" s="8"/>
    </row>
    <row r="13" spans="1:3" ht="21" customHeight="1" thickBot="1" x14ac:dyDescent="0.3">
      <c r="A13" s="4" t="s">
        <v>29</v>
      </c>
      <c r="B13" s="7">
        <v>4858790</v>
      </c>
      <c r="C13" s="8"/>
    </row>
    <row r="14" spans="1:3" ht="30.75" customHeight="1" thickBot="1" x14ac:dyDescent="0.3">
      <c r="A14" s="1" t="s">
        <v>1</v>
      </c>
      <c r="B14" s="5"/>
      <c r="C14" s="6">
        <f>+B15+B16+B17+B18+B19</f>
        <v>30146408</v>
      </c>
    </row>
    <row r="15" spans="1:3" ht="18.75" customHeight="1" thickBot="1" x14ac:dyDescent="0.3">
      <c r="A15" s="4" t="s">
        <v>9</v>
      </c>
      <c r="B15" s="7">
        <v>2600000</v>
      </c>
      <c r="C15" s="8"/>
    </row>
    <row r="16" spans="1:3" ht="30" customHeight="1" thickBot="1" x14ac:dyDescent="0.3">
      <c r="A16" s="4" t="s">
        <v>34</v>
      </c>
      <c r="B16" s="7">
        <f>1927050+646408</f>
        <v>2573458</v>
      </c>
      <c r="C16" s="8"/>
    </row>
    <row r="17" spans="1:3" ht="18.75" customHeight="1" thickBot="1" x14ac:dyDescent="0.3">
      <c r="A17" s="4" t="s">
        <v>10</v>
      </c>
      <c r="B17" s="7">
        <v>10950000</v>
      </c>
      <c r="C17" s="8"/>
    </row>
    <row r="18" spans="1:3" ht="18.75" customHeight="1" thickBot="1" x14ac:dyDescent="0.3">
      <c r="A18" s="4" t="s">
        <v>31</v>
      </c>
      <c r="B18" s="7">
        <f>4650000+3000000</f>
        <v>7650000</v>
      </c>
      <c r="C18" s="8"/>
    </row>
    <row r="19" spans="1:3" ht="18.75" customHeight="1" thickBot="1" x14ac:dyDescent="0.3">
      <c r="A19" s="4" t="s">
        <v>11</v>
      </c>
      <c r="B19" s="7">
        <v>6372950</v>
      </c>
      <c r="C19" s="8"/>
    </row>
    <row r="20" spans="1:3" ht="30.75" customHeight="1" thickBot="1" x14ac:dyDescent="0.3">
      <c r="A20" s="1" t="s">
        <v>2</v>
      </c>
      <c r="B20" s="5"/>
      <c r="C20" s="6">
        <f>+B21+B22+B23+B24+B25+B26+B27+B29+B28</f>
        <v>27136289</v>
      </c>
    </row>
    <row r="21" spans="1:3" ht="24.75" customHeight="1" thickBot="1" x14ac:dyDescent="0.3">
      <c r="A21" s="4" t="s">
        <v>12</v>
      </c>
      <c r="B21" s="7">
        <v>3310000</v>
      </c>
      <c r="C21" s="8"/>
    </row>
    <row r="22" spans="1:3" ht="26.25" customHeight="1" thickBot="1" x14ac:dyDescent="0.3">
      <c r="A22" s="4" t="s">
        <v>13</v>
      </c>
      <c r="B22" s="7">
        <v>3554000</v>
      </c>
      <c r="C22" s="8"/>
    </row>
    <row r="23" spans="1:3" ht="24.75" customHeight="1" thickBot="1" x14ac:dyDescent="0.3">
      <c r="A23" s="4" t="s">
        <v>14</v>
      </c>
      <c r="B23" s="7">
        <v>1848000</v>
      </c>
      <c r="C23" s="8"/>
    </row>
    <row r="24" spans="1:3" ht="24.75" customHeight="1" thickBot="1" x14ac:dyDescent="0.3">
      <c r="A24" s="4" t="s">
        <v>15</v>
      </c>
      <c r="B24" s="7">
        <v>3600000</v>
      </c>
      <c r="C24" s="8"/>
    </row>
    <row r="25" spans="1:3" ht="24.75" customHeight="1" thickBot="1" x14ac:dyDescent="0.3">
      <c r="A25" s="4" t="s">
        <v>16</v>
      </c>
      <c r="B25" s="7">
        <v>3661974</v>
      </c>
      <c r="C25" s="8"/>
    </row>
    <row r="26" spans="1:3" ht="24.75" customHeight="1" thickBot="1" x14ac:dyDescent="0.3">
      <c r="A26" s="4" t="s">
        <v>17</v>
      </c>
      <c r="B26" s="7">
        <f>2129100+3064770</f>
        <v>5193870</v>
      </c>
      <c r="C26" s="8"/>
    </row>
    <row r="27" spans="1:3" ht="24.75" customHeight="1" thickBot="1" x14ac:dyDescent="0.3">
      <c r="A27" s="4" t="s">
        <v>18</v>
      </c>
      <c r="B27" s="7">
        <f>2041400+1906600</f>
        <v>3948000</v>
      </c>
      <c r="C27" s="8"/>
    </row>
    <row r="28" spans="1:3" ht="24.75" customHeight="1" thickBot="1" x14ac:dyDescent="0.3">
      <c r="A28" s="4" t="s">
        <v>19</v>
      </c>
      <c r="B28" s="7">
        <f>144790+801210+250000</f>
        <v>1196000</v>
      </c>
      <c r="C28" s="8"/>
    </row>
    <row r="29" spans="1:3" ht="24.75" customHeight="1" thickBot="1" x14ac:dyDescent="0.3">
      <c r="A29" s="4" t="s">
        <v>30</v>
      </c>
      <c r="B29" s="7">
        <f>371575+452870</f>
        <v>824445</v>
      </c>
      <c r="C29" s="8"/>
    </row>
    <row r="30" spans="1:3" ht="30.75" customHeight="1" thickBot="1" x14ac:dyDescent="0.3">
      <c r="A30" s="1" t="s">
        <v>20</v>
      </c>
      <c r="B30" s="5"/>
      <c r="C30" s="6">
        <f>+B31+B32</f>
        <v>4000000</v>
      </c>
    </row>
    <row r="31" spans="1:3" ht="21" customHeight="1" thickBot="1" x14ac:dyDescent="0.3">
      <c r="A31" s="4" t="s">
        <v>21</v>
      </c>
      <c r="B31" s="7">
        <v>3256000</v>
      </c>
      <c r="C31" s="8"/>
    </row>
    <row r="32" spans="1:3" ht="21" customHeight="1" thickBot="1" x14ac:dyDescent="0.3">
      <c r="A32" s="4" t="s">
        <v>22</v>
      </c>
      <c r="B32" s="7">
        <f>630000+114000</f>
        <v>744000</v>
      </c>
      <c r="C32" s="8"/>
    </row>
    <row r="33" spans="1:3" ht="21" customHeight="1" thickBot="1" x14ac:dyDescent="0.3">
      <c r="A33" s="1" t="s">
        <v>24</v>
      </c>
      <c r="B33" s="5"/>
      <c r="C33" s="6">
        <f>+B34+B35+B36</f>
        <v>9576822</v>
      </c>
    </row>
    <row r="34" spans="1:3" ht="21" customHeight="1" thickBot="1" x14ac:dyDescent="0.3">
      <c r="A34" s="4" t="s">
        <v>25</v>
      </c>
      <c r="B34" s="7">
        <f>1191100+717303+4064487</f>
        <v>5972890</v>
      </c>
      <c r="C34" s="8"/>
    </row>
    <row r="35" spans="1:3" ht="21" customHeight="1" thickBot="1" x14ac:dyDescent="0.3">
      <c r="A35" s="4" t="s">
        <v>26</v>
      </c>
      <c r="B35" s="7">
        <v>1362210</v>
      </c>
      <c r="C35" s="8"/>
    </row>
    <row r="36" spans="1:3" ht="21" customHeight="1" thickBot="1" x14ac:dyDescent="0.3">
      <c r="A36" s="4" t="s">
        <v>27</v>
      </c>
      <c r="B36" s="7">
        <f>1421757+819965</f>
        <v>2241722</v>
      </c>
      <c r="C36" s="8"/>
    </row>
    <row r="37" spans="1:3" ht="30.75" customHeight="1" thickBot="1" x14ac:dyDescent="0.3">
      <c r="A37" s="1" t="s">
        <v>3</v>
      </c>
      <c r="B37" s="5"/>
      <c r="C37" s="6">
        <f>+B38</f>
        <v>7100000</v>
      </c>
    </row>
    <row r="38" spans="1:3" ht="30.75" customHeight="1" thickBot="1" x14ac:dyDescent="0.3">
      <c r="A38" s="4" t="s">
        <v>33</v>
      </c>
      <c r="B38" s="7">
        <v>7100000</v>
      </c>
      <c r="C38" s="8"/>
    </row>
    <row r="39" spans="1:3" ht="30.75" customHeight="1" thickBot="1" x14ac:dyDescent="0.3">
      <c r="A39" s="12" t="s">
        <v>4</v>
      </c>
      <c r="B39" s="10">
        <f>SUM(B8:B38)</f>
        <v>90526309</v>
      </c>
      <c r="C39" s="9">
        <f>+C6-C8-C14-C20-C30-C33-C37</f>
        <v>6473613</v>
      </c>
    </row>
  </sheetData>
  <mergeCells count="1"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exponer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2018-02-23T17:39:33Z</cp:lastPrinted>
  <dcterms:created xsi:type="dcterms:W3CDTF">2018-02-23T15:04:03Z</dcterms:created>
  <dcterms:modified xsi:type="dcterms:W3CDTF">2018-03-13T20:01:57Z</dcterms:modified>
</cp:coreProperties>
</file>